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mrwa.wa.gov.au\dfsroot\MyDocs-DAC\E201267\Documents\"/>
    </mc:Choice>
  </mc:AlternateContent>
  <xr:revisionPtr revIDLastSave="0" documentId="13_ncr:1_{31070471-3119-454C-A553-60699BE86FE6}" xr6:coauthVersionLast="47" xr6:coauthVersionMax="47" xr10:uidLastSave="{00000000-0000-0000-0000-000000000000}"/>
  <bookViews>
    <workbookView xWindow="12360" yWindow="-16320" windowWidth="29040" windowHeight="15840" xr2:uid="{00000000-000D-0000-FFFF-FFFF00000000}"/>
  </bookViews>
  <sheets>
    <sheet name="Project Summary" sheetId="4" r:id="rId1"/>
    <sheet name="Data" sheetId="3" state="hidden" r:id="rId2"/>
  </sheets>
  <externalReferences>
    <externalReference r:id="rId3"/>
  </externalReferences>
  <definedNames>
    <definedName name="AGPWF1">[1]CFG_Constants!$A$36</definedName>
    <definedName name="AGPWF30">[1]CFG_Constants!$A$35</definedName>
    <definedName name="DISCOUNTFACTOR_PV_DOMIN">[1]CFG_Constants!$A$29</definedName>
    <definedName name="DISCOUNTFACTOR_PV_OPT">[1]CFG_Constants!$A$30</definedName>
    <definedName name="JA">[1]WKS5_VOCSAV!$J$53</definedName>
    <definedName name="JA_Option">[1]WKS5_VOCSAV!$J$84</definedName>
    <definedName name="LUT_BooleanValue">[1]CFG_ValidationTables!$B$13:$B$14</definedName>
    <definedName name="LUT_Free_Flow_Speed">[1]CFG_ValidationTables!$B$107:$B$113</definedName>
    <definedName name="LUT_IRI">[1]CFG_LookupTables!$A$111:$A$123</definedName>
    <definedName name="LUT_LuminaireValues">[1]CFG_LookupTables!$A$232:$A$241</definedName>
    <definedName name="LUT_NAASRA">[1]CFG_LookupTables!$B$111:$B$123</definedName>
    <definedName name="LUT_Number_Of_Lanes">[1]CFG_ValidationTables!$B$95:$B$100</definedName>
    <definedName name="LUT_ProjectType">[1]CFG_ValidationTables!$B$28:$B$29</definedName>
    <definedName name="LUT_Road_Types">[1]CFG_ValidationTables!$B$102:$B$105</definedName>
    <definedName name="LUT_RoadSafety">[1]CFG_LookupTables!$A$226:$A$228</definedName>
    <definedName name="LUT_RoadType">[1]CFG_ValidationTables!$B$25:$B$26</definedName>
    <definedName name="LUT_RoadType2">[1]CFG_ValidationTables!#REF!</definedName>
    <definedName name="LUT_RoughnessCost">[1]CFG_LookupTables!$A$111:$E$123</definedName>
    <definedName name="LUT_RoughnessType">[1]CFG_ValidationTables!$B$89:$B$90</definedName>
    <definedName name="LUT_SPPWF">[1]CFG_LookupTables!$A$7:$B$36</definedName>
    <definedName name="LUT_StreetLightScores">[1]CFG_ValidationTables!$B$115:$B$133</definedName>
    <definedName name="LUT_Tangible_Pedestrian">[1]CFG_ValidationTables!$B$77:$B$81</definedName>
    <definedName name="LUT_Tangible_PublicTransport">[1]CFG_ValidationTables!$B$83:$B$87</definedName>
    <definedName name="LUT_TTCDistrictDistributors">[1]CFG_LookupTables!$A$40:$B$46</definedName>
    <definedName name="LUT_TTCModelType">[1]CFG_ValidationTables!$B$31:$B$32</definedName>
    <definedName name="Num_Lanes">[1]WKS5_VOCSAV!$D$53</definedName>
    <definedName name="Num_Lanes_Option">[1]WKS5_VOCSAV!$D$84</definedName>
    <definedName name="_xlnm.Print_Area" localSheetId="0">'Project Summary'!$A$1:$E$48</definedName>
    <definedName name="Q">[1]WKS5_VOCSAV!$I$53</definedName>
    <definedName name="Q_Option">[1]WKS5_VOCSAV!$I$84</definedName>
    <definedName name="rf">[1]WKS5_VOCSAV!$L$53</definedName>
    <definedName name="rf_0.25">[1]WKS5_VOCSAV!$M$53</definedName>
    <definedName name="rf_0.25_Option">[1]WKS5_VOCSAV!$M$84</definedName>
    <definedName name="rf_Option">[1]WKS5_VOCSAV!$L$84</definedName>
    <definedName name="tf_min">[1]WKS5_VOCSAV!$K$53</definedName>
    <definedName name="tf_min_Option">[1]WKS5_VOCSAV!$K$84</definedName>
    <definedName name="UPDATEFACTOR_AC">[1]CFG_Constants!$A$26</definedName>
    <definedName name="UPDATEFACTOR_TTC">[1]CFG_Constants!$A$24</definedName>
    <definedName name="UPDATEFACTOR_VOC">[1]CFG_Constants!$A$25</definedName>
    <definedName name="USPWF1">[1]CFG_Constants!$A$34</definedName>
    <definedName name="USPWF30">[1]CFG_Constants!$A$33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19" i="4" l="1"/>
  <c r="D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SORAINE Stewart (LGRPC)</author>
  </authors>
  <commentList>
    <comment ref="D7" authorId="0" shapeId="0" xr:uid="{CC46117E-6D8C-411F-BF80-BF7F8EA16448}">
      <text>
        <r>
          <rPr>
            <sz val="9"/>
            <color indexed="81"/>
            <rFont val="Tahoma"/>
            <family val="2"/>
          </rPr>
          <t>ROMAN Road No
(4 digit number)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57AF3208-2F47-4688-B352-2D67C8D8D3C7}">
      <text>
        <r>
          <rPr>
            <sz val="9"/>
            <color indexed="81"/>
            <rFont val="Tahoma"/>
            <family val="2"/>
          </rPr>
          <t xml:space="preserve">Provide overall project name including details of its extent (e.g. from intersection to intersection)
</t>
        </r>
      </text>
    </comment>
    <comment ref="D17" authorId="0" shapeId="0" xr:uid="{7CF8646C-EC07-49F5-8CC4-67118F27C6CC}">
      <text>
        <r>
          <rPr>
            <b/>
            <sz val="9"/>
            <color indexed="81"/>
            <rFont val="Tahoma"/>
            <family val="2"/>
          </rPr>
          <t>MRRG Policies and Practices | 5.1.2.2 (b) Improvement Program</t>
        </r>
        <r>
          <rPr>
            <sz val="9"/>
            <color indexed="81"/>
            <rFont val="Tahoma"/>
            <family val="2"/>
          </rPr>
          <t xml:space="preserve">
Maximum allowable $18m
</t>
        </r>
      </text>
    </comment>
    <comment ref="D18" authorId="0" shapeId="0" xr:uid="{36C361F3-3FEB-43EE-BD62-228B144DDE5A}">
      <text>
        <r>
          <rPr>
            <b/>
            <sz val="9"/>
            <color indexed="81"/>
            <rFont val="Tahoma"/>
            <family val="2"/>
          </rPr>
          <t>MRRG Policies and Practices | 5.1.2.2 (b) Improvement Program</t>
        </r>
        <r>
          <rPr>
            <sz val="9"/>
            <color indexed="81"/>
            <rFont val="Tahoma"/>
            <family val="2"/>
          </rPr>
          <t xml:space="preserve">
Individual project capped at $4m per year to a Max $12m (State contribution)
(NB: LG cap per year is $5m)</t>
        </r>
      </text>
    </comment>
    <comment ref="D19" authorId="0" shapeId="0" xr:uid="{0C63604B-1ACE-49C9-A3C1-273E59BD673C}">
      <text>
        <r>
          <rPr>
            <b/>
            <sz val="9"/>
            <color indexed="81"/>
            <rFont val="Tahoma"/>
            <family val="2"/>
          </rPr>
          <t>MRRG Policies and Practices | 5.1.2.2 (b) Improvement Program</t>
        </r>
        <r>
          <rPr>
            <sz val="9"/>
            <color indexed="81"/>
            <rFont val="Tahoma"/>
            <family val="2"/>
          </rPr>
          <t xml:space="preserve">
Individual project capped at $4m per year to a Max $12m (State contribution)
(NB: LG cap per year is $5m)</t>
        </r>
      </text>
    </comment>
    <comment ref="D23" authorId="0" shapeId="0" xr:uid="{B8A09A85-0B2F-4EB4-9A52-ED6A54E18E1C}">
      <text>
        <r>
          <rPr>
            <sz val="9"/>
            <color indexed="81"/>
            <rFont val="Tahoma"/>
            <family val="2"/>
          </rPr>
          <t>State contribution
(If project does not require staging, enter full State contribution required in Year 1 only.</t>
        </r>
      </text>
    </comment>
    <comment ref="D24" authorId="0" shapeId="0" xr:uid="{ED16A89F-1153-4755-A39E-23D5B9B8DBFA}">
      <text>
        <r>
          <rPr>
            <sz val="9"/>
            <color indexed="81"/>
            <rFont val="Tahoma"/>
            <family val="2"/>
          </rPr>
          <t xml:space="preserve">State contribution
</t>
        </r>
      </text>
    </comment>
    <comment ref="D25" authorId="0" shapeId="0" xr:uid="{1B0B191C-6081-47FD-BE70-DD5476B2361C}">
      <text>
        <r>
          <rPr>
            <sz val="9"/>
            <color indexed="81"/>
            <rFont val="Tahoma"/>
            <family val="2"/>
          </rPr>
          <t>State contribution</t>
        </r>
      </text>
    </comment>
    <comment ref="D26" authorId="0" shapeId="0" xr:uid="{2390CAA5-240E-4F40-815A-8B14FD654680}">
      <text>
        <r>
          <rPr>
            <sz val="9"/>
            <color indexed="81"/>
            <rFont val="Tahoma"/>
            <family val="2"/>
          </rPr>
          <t>State contribution</t>
        </r>
      </text>
    </comment>
  </commentList>
</comments>
</file>

<file path=xl/sharedStrings.xml><?xml version="1.0" encoding="utf-8"?>
<sst xmlns="http://schemas.openxmlformats.org/spreadsheetml/2006/main" count="89" uniqueCount="78">
  <si>
    <t>General Details</t>
  </si>
  <si>
    <t>Local Authority</t>
  </si>
  <si>
    <t>Project Name</t>
  </si>
  <si>
    <t>Road Type</t>
  </si>
  <si>
    <t>Proposed Improvement</t>
  </si>
  <si>
    <t>Total Estimated Cost</t>
  </si>
  <si>
    <t>Staging</t>
  </si>
  <si>
    <t>Staged Project Cost - Year 1</t>
  </si>
  <si>
    <t>Staged Project Cost - Year 4</t>
  </si>
  <si>
    <t>Staged Project Cost - Year 3</t>
  </si>
  <si>
    <t>Staged Project Cost - Year 2</t>
  </si>
  <si>
    <t>Submission Inclusions</t>
  </si>
  <si>
    <t>Cost breakdown</t>
  </si>
  <si>
    <t>Milestone and Project Complexity Form</t>
  </si>
  <si>
    <t>Worksheets</t>
  </si>
  <si>
    <t>Traffic Counts</t>
  </si>
  <si>
    <t>ROM Data</t>
  </si>
  <si>
    <t>CARS reports</t>
  </si>
  <si>
    <t>SIDRA reports</t>
  </si>
  <si>
    <t>Evidence of project's strategic alignment</t>
  </si>
  <si>
    <t>Final score</t>
  </si>
  <si>
    <t>Submission Inclusions?</t>
  </si>
  <si>
    <t>From</t>
  </si>
  <si>
    <t>To</t>
  </si>
  <si>
    <t>SLK</t>
  </si>
  <si>
    <t>Yes</t>
  </si>
  <si>
    <t>No</t>
  </si>
  <si>
    <t>District Distributor A</t>
  </si>
  <si>
    <t>District Distributor B</t>
  </si>
  <si>
    <t>TO BE INCLUDED AT THE FRONT OF EACH SUBMISSION</t>
  </si>
  <si>
    <t>Agreements in Principle (eg. traffic signals, PTA)</t>
  </si>
  <si>
    <t>Score and Funding</t>
  </si>
  <si>
    <t>MRRG Road Improvement Project Summary</t>
  </si>
  <si>
    <t>Regional Distributor</t>
  </si>
  <si>
    <t>LGA</t>
  </si>
  <si>
    <t>LGA No</t>
  </si>
  <si>
    <t>Armadale</t>
  </si>
  <si>
    <t>Bassendean</t>
  </si>
  <si>
    <t>Bayswater</t>
  </si>
  <si>
    <t>Belmont</t>
  </si>
  <si>
    <t>Cambridge</t>
  </si>
  <si>
    <t>Canning</t>
  </si>
  <si>
    <t>Claremont</t>
  </si>
  <si>
    <t>Cockburn</t>
  </si>
  <si>
    <t>Cottesloe</t>
  </si>
  <si>
    <t>Fremantle</t>
  </si>
  <si>
    <t>East Fremantle</t>
  </si>
  <si>
    <t>Gosnells</t>
  </si>
  <si>
    <t>Joondalup</t>
  </si>
  <si>
    <t>Kalamunda</t>
  </si>
  <si>
    <t>Kwinana</t>
  </si>
  <si>
    <t>Melville</t>
  </si>
  <si>
    <t>Mosman Park</t>
  </si>
  <si>
    <t>Mundaring</t>
  </si>
  <si>
    <t>Nedlands</t>
  </si>
  <si>
    <t>Peppermint Grove</t>
  </si>
  <si>
    <t>Perth</t>
  </si>
  <si>
    <t>Rockingham</t>
  </si>
  <si>
    <t>Serpentine Jarrahdale</t>
  </si>
  <si>
    <t>South Perth</t>
  </si>
  <si>
    <t>Stirling</t>
  </si>
  <si>
    <t>Subiaco</t>
  </si>
  <si>
    <t>Swan</t>
  </si>
  <si>
    <t>Victoria Park</t>
  </si>
  <si>
    <t>Vincent</t>
  </si>
  <si>
    <t>Wanneroo</t>
  </si>
  <si>
    <t>Road Name</t>
  </si>
  <si>
    <t>Road No</t>
  </si>
  <si>
    <t>Total Local Government contribution</t>
  </si>
  <si>
    <t>Total Requested State contribution</t>
  </si>
  <si>
    <t>Declaration by Senior Local Government representative
(i.e. Director/Executive Director)</t>
  </si>
  <si>
    <t>I declare to the best of my knowledge that the information provided within this submission is true and correct.</t>
  </si>
  <si>
    <t>Signature</t>
  </si>
  <si>
    <t>Date</t>
  </si>
  <si>
    <t>Name</t>
  </si>
  <si>
    <t>Position</t>
  </si>
  <si>
    <t>This table is to be included at the front of your application and completed for each project submitted</t>
  </si>
  <si>
    <t>Concept Design (inc. aerial locality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</si>
</sst>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000"/>
    <numFmt numFmtId="166" formatCode="0.000"/>
    <numFmt numFmtId="167" formatCode="[$-C09]dd\-mmmm\-yyyy;@"/>
  </numFmts>
  <fonts count="15" x14ac:knownFonts="1"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5575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63">
    <xf numFmtId="0" fontId="0" fillId="0" borderId="0" xfId="0"/>
    <xf numFmtId="0" fontId="8" fillId="6" borderId="0" xfId="2" applyFont="1" applyFill="1" applyAlignment="1">
      <alignment horizontal="left"/>
    </xf>
    <xf numFmtId="0" fontId="8" fillId="6" borderId="0" xfId="2" applyFont="1" applyFill="1" applyAlignment="1">
      <alignment horizontal="center"/>
    </xf>
    <xf numFmtId="0" fontId="8" fillId="6" borderId="0" xfId="2" applyFont="1" applyFill="1"/>
    <xf numFmtId="0" fontId="8" fillId="0" borderId="0" xfId="2" applyFont="1"/>
    <xf numFmtId="0" fontId="7" fillId="0" borderId="0" xfId="2"/>
    <xf numFmtId="0" fontId="7" fillId="0" borderId="0" xfId="2" applyAlignment="1">
      <alignment horizontal="left"/>
    </xf>
    <xf numFmtId="1" fontId="7" fillId="0" borderId="0" xfId="2" applyNumberFormat="1" applyAlignment="1">
      <alignment horizontal="center"/>
    </xf>
    <xf numFmtId="0" fontId="7" fillId="0" borderId="0" xfId="2" applyAlignment="1">
      <alignment horizontal="center"/>
    </xf>
    <xf numFmtId="0" fontId="2" fillId="0" borderId="0" xfId="3" applyFont="1" applyAlignment="1">
      <alignment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center"/>
    </xf>
    <xf numFmtId="0" fontId="3" fillId="3" borderId="4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vertical="center"/>
    </xf>
    <xf numFmtId="0" fontId="4" fillId="4" borderId="9" xfId="3" applyFont="1" applyFill="1" applyBorder="1" applyAlignment="1" applyProtection="1">
      <alignment vertical="center"/>
      <protection locked="0"/>
    </xf>
    <xf numFmtId="0" fontId="2" fillId="7" borderId="9" xfId="3" applyFont="1" applyFill="1" applyBorder="1" applyAlignment="1" applyProtection="1">
      <alignment horizontal="left" vertical="top"/>
      <protection locked="0"/>
    </xf>
    <xf numFmtId="0" fontId="2" fillId="7" borderId="9" xfId="3" applyFont="1" applyFill="1" applyBorder="1" applyAlignment="1" applyProtection="1">
      <alignment vertical="top" wrapText="1"/>
      <protection locked="0"/>
    </xf>
    <xf numFmtId="0" fontId="2" fillId="7" borderId="9" xfId="3" applyFont="1" applyFill="1" applyBorder="1" applyAlignment="1" applyProtection="1">
      <alignment horizontal="left" vertical="center"/>
      <protection locked="0"/>
    </xf>
    <xf numFmtId="0" fontId="4" fillId="4" borderId="9" xfId="3" applyFont="1" applyFill="1" applyBorder="1" applyAlignment="1" applyProtection="1">
      <alignment horizontal="center" vertical="center"/>
      <protection locked="0"/>
    </xf>
    <xf numFmtId="0" fontId="2" fillId="2" borderId="6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vertical="center"/>
    </xf>
    <xf numFmtId="0" fontId="2" fillId="2" borderId="8" xfId="3" applyFont="1" applyFill="1" applyBorder="1" applyAlignment="1">
      <alignment vertical="center"/>
    </xf>
    <xf numFmtId="0" fontId="2" fillId="0" borderId="0" xfId="3" applyFont="1" applyAlignment="1">
      <alignment horizontal="center" vertical="center"/>
    </xf>
    <xf numFmtId="164" fontId="2" fillId="7" borderId="9" xfId="1" applyNumberFormat="1" applyFont="1" applyFill="1" applyBorder="1" applyAlignment="1" applyProtection="1">
      <alignment horizontal="left" vertical="center"/>
      <protection locked="0"/>
    </xf>
    <xf numFmtId="164" fontId="2" fillId="7" borderId="9" xfId="1" applyNumberFormat="1" applyFont="1" applyFill="1" applyBorder="1" applyAlignment="1" applyProtection="1">
      <alignment vertical="center"/>
      <protection locked="0"/>
    </xf>
    <xf numFmtId="164" fontId="2" fillId="8" borderId="9" xfId="1" applyNumberFormat="1" applyFont="1" applyFill="1" applyBorder="1" applyAlignment="1" applyProtection="1">
      <alignment horizontal="left" vertical="center"/>
    </xf>
    <xf numFmtId="165" fontId="2" fillId="7" borderId="9" xfId="3" applyNumberFormat="1" applyFont="1" applyFill="1" applyBorder="1" applyAlignment="1" applyProtection="1">
      <alignment horizontal="left" vertical="center"/>
      <protection locked="0"/>
    </xf>
    <xf numFmtId="166" fontId="2" fillId="7" borderId="9" xfId="3" applyNumberFormat="1" applyFont="1" applyFill="1" applyBorder="1" applyAlignment="1" applyProtection="1">
      <alignment horizontal="left" vertical="center"/>
      <protection locked="0"/>
    </xf>
    <xf numFmtId="0" fontId="11" fillId="9" borderId="4" xfId="3" applyFont="1" applyFill="1" applyBorder="1" applyAlignment="1">
      <alignment horizontal="centerContinuous" vertical="center" wrapText="1"/>
    </xf>
    <xf numFmtId="0" fontId="4" fillId="9" borderId="5" xfId="3" applyFont="1" applyFill="1" applyBorder="1" applyAlignment="1">
      <alignment horizontal="centerContinuous" vertical="center" wrapText="1"/>
    </xf>
    <xf numFmtId="0" fontId="12" fillId="8" borderId="10" xfId="3" applyFont="1" applyFill="1" applyBorder="1" applyAlignment="1">
      <alignment horizontal="centerContinuous" vertical="center"/>
    </xf>
    <xf numFmtId="0" fontId="12" fillId="8" borderId="11" xfId="3" applyFont="1" applyFill="1" applyBorder="1" applyAlignment="1">
      <alignment horizontal="centerContinuous" vertical="center"/>
    </xf>
    <xf numFmtId="0" fontId="12" fillId="8" borderId="4" xfId="3" applyFont="1" applyFill="1" applyBorder="1" applyAlignment="1">
      <alignment horizontal="center" vertical="center"/>
    </xf>
    <xf numFmtId="0" fontId="12" fillId="8" borderId="13" xfId="3" applyFont="1" applyFill="1" applyBorder="1" applyAlignment="1">
      <alignment horizontal="center" vertical="center"/>
    </xf>
    <xf numFmtId="0" fontId="12" fillId="8" borderId="14" xfId="3" applyFont="1" applyFill="1" applyBorder="1" applyAlignment="1">
      <alignment vertical="center"/>
    </xf>
    <xf numFmtId="0" fontId="12" fillId="8" borderId="13" xfId="3" applyFont="1" applyFill="1" applyBorder="1" applyAlignment="1">
      <alignment vertical="center"/>
    </xf>
    <xf numFmtId="0" fontId="13" fillId="8" borderId="0" xfId="3" applyFont="1" applyFill="1" applyBorder="1" applyAlignment="1">
      <alignment horizontal="center" vertical="center"/>
    </xf>
    <xf numFmtId="0" fontId="12" fillId="8" borderId="0" xfId="3" applyFont="1" applyFill="1" applyBorder="1" applyAlignment="1">
      <alignment vertical="center"/>
    </xf>
    <xf numFmtId="0" fontId="12" fillId="8" borderId="5" xfId="3" applyFont="1" applyFill="1" applyBorder="1" applyAlignment="1">
      <alignment vertical="center"/>
    </xf>
    <xf numFmtId="0" fontId="14" fillId="8" borderId="6" xfId="3" applyFont="1" applyFill="1" applyBorder="1" applyAlignment="1">
      <alignment horizontal="centerContinuous" vertical="center"/>
    </xf>
    <xf numFmtId="0" fontId="12" fillId="8" borderId="7" xfId="3" applyFont="1" applyFill="1" applyBorder="1" applyAlignment="1">
      <alignment horizontal="centerContinuous" vertical="center"/>
    </xf>
    <xf numFmtId="0" fontId="12" fillId="8" borderId="8" xfId="3" applyFont="1" applyFill="1" applyBorder="1" applyAlignment="1">
      <alignment horizontal="centerContinuous" vertical="center"/>
    </xf>
    <xf numFmtId="0" fontId="12" fillId="8" borderId="5" xfId="3" applyFont="1" applyFill="1" applyBorder="1" applyAlignment="1">
      <alignment horizontal="centerContinuous" vertical="center"/>
    </xf>
    <xf numFmtId="0" fontId="3" fillId="3" borderId="0" xfId="3" applyFont="1" applyFill="1" applyBorder="1" applyAlignment="1">
      <alignment vertical="center"/>
    </xf>
    <xf numFmtId="0" fontId="2" fillId="3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vertical="top"/>
    </xf>
    <xf numFmtId="0" fontId="11" fillId="9" borderId="0" xfId="3" applyFont="1" applyFill="1" applyBorder="1" applyAlignment="1">
      <alignment horizontal="centerContinuous" vertical="center" wrapText="1"/>
    </xf>
    <xf numFmtId="0" fontId="4" fillId="9" borderId="0" xfId="3" applyFont="1" applyFill="1" applyBorder="1" applyAlignment="1">
      <alignment horizontal="centerContinuous" vertical="center" wrapText="1"/>
    </xf>
    <xf numFmtId="0" fontId="12" fillId="8" borderId="12" xfId="3" applyFont="1" applyFill="1" applyBorder="1" applyAlignment="1">
      <alignment horizontal="centerContinuous" vertical="center"/>
    </xf>
    <xf numFmtId="0" fontId="12" fillId="8" borderId="4" xfId="3" applyFont="1" applyFill="1" applyBorder="1" applyAlignment="1">
      <alignment vertical="center"/>
    </xf>
    <xf numFmtId="167" fontId="12" fillId="8" borderId="15" xfId="3" applyNumberFormat="1" applyFont="1" applyFill="1" applyBorder="1" applyAlignment="1" applyProtection="1">
      <alignment horizontal="center" vertical="center"/>
      <protection locked="0"/>
    </xf>
    <xf numFmtId="0" fontId="12" fillId="8" borderId="15" xfId="3" applyFont="1" applyFill="1" applyBorder="1" applyAlignment="1" applyProtection="1">
      <alignment horizontal="center" vertical="center"/>
      <protection locked="0"/>
    </xf>
    <xf numFmtId="0" fontId="12" fillId="8" borderId="16" xfId="3" applyFont="1" applyFill="1" applyBorder="1" applyAlignment="1">
      <alignment vertical="center"/>
    </xf>
    <xf numFmtId="0" fontId="12" fillId="8" borderId="13" xfId="3" applyFont="1" applyFill="1" applyBorder="1" applyAlignment="1" applyProtection="1">
      <alignment horizontal="center" vertical="center"/>
      <protection locked="0"/>
    </xf>
    <xf numFmtId="0" fontId="13" fillId="8" borderId="4" xfId="3" applyFont="1" applyFill="1" applyBorder="1" applyAlignment="1">
      <alignment vertical="center"/>
    </xf>
    <xf numFmtId="0" fontId="2" fillId="2" borderId="5" xfId="3" applyFont="1" applyFill="1" applyBorder="1" applyAlignment="1">
      <alignment vertical="center" wrapText="1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0" fontId="5" fillId="5" borderId="3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 xr:uid="{89E29006-ECAD-43E2-84D2-B9B2BC6DBFBB}"/>
    <cellStyle name="Normal 5" xfId="2" xr:uid="{21883514-7048-4BFA-B092-C516A872D829}"/>
  </cellStyles>
  <dxfs count="0"/>
  <tableStyles count="0" defaultTableStyle="TableStyleMedium2" defaultPivotStyle="PivotStyleLight16"/>
  <colors>
    <mruColors>
      <color rgb="FFC55757"/>
      <color rgb="FFBD4141"/>
      <color rgb="FFA50021"/>
      <color rgb="FFCC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80011\Downloads\Improvement\Improvement%20Summary.xlsm" TargetMode="External"/><Relationship Id="rId1" Type="http://schemas.openxmlformats.org/officeDocument/2006/relationships/externalLinkPath" Target="file:///C:\Users\e80011\Downloads\Improvement\Improvement%20Summa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Summary"/>
      <sheetName val="WKS1_EVAL"/>
      <sheetName val="WKS2_MINCOST"/>
      <sheetName val="WKS3_OPTCOST"/>
      <sheetName val="WKS4_TTCOSTSAV"/>
      <sheetName val="WKS5_VOCSAV"/>
      <sheetName val="WKS6_CRASHSAV"/>
      <sheetName val="WKS7_INTANGIBLE"/>
      <sheetName val="WKS8_OVERALL_SCORE"/>
      <sheetName val="Data"/>
      <sheetName val="CFG_ValidationTables"/>
      <sheetName val="CFG_LookupTables"/>
      <sheetName val="CFG_Constan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53">
          <cell r="D53">
            <v>2</v>
          </cell>
          <cell r="I53">
            <v>1700</v>
          </cell>
          <cell r="J53">
            <v>6.72</v>
          </cell>
          <cell r="K53">
            <v>1.3333333333333333</v>
          </cell>
          <cell r="L53">
            <v>45</v>
          </cell>
          <cell r="M53">
            <v>11.25</v>
          </cell>
        </row>
        <row r="84">
          <cell r="D84">
            <v>4</v>
          </cell>
          <cell r="I84">
            <v>1700</v>
          </cell>
          <cell r="J84">
            <v>6.72</v>
          </cell>
          <cell r="K84">
            <v>1.3333333333333333</v>
          </cell>
          <cell r="L84">
            <v>45</v>
          </cell>
          <cell r="M84">
            <v>11.25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3">
          <cell r="B13" t="str">
            <v>Yes</v>
          </cell>
        </row>
        <row r="14">
          <cell r="B14" t="str">
            <v>No</v>
          </cell>
        </row>
        <row r="25">
          <cell r="B25" t="str">
            <v>District Distributor A</v>
          </cell>
        </row>
        <row r="26">
          <cell r="B26" t="str">
            <v>District Distributor B</v>
          </cell>
        </row>
        <row r="28">
          <cell r="B28" t="str">
            <v>Isolated intersection/intersection as part of route improvement</v>
          </cell>
        </row>
        <row r="29">
          <cell r="B29" t="str">
            <v>Mid-block/mid-block as part of route improvement</v>
          </cell>
        </row>
        <row r="31">
          <cell r="B31" t="str">
            <v>AM / Inter / PM peak periods</v>
          </cell>
        </row>
        <row r="32">
          <cell r="B32" t="str">
            <v>Day long periods</v>
          </cell>
        </row>
        <row r="77">
          <cell r="B77" t="str">
            <v>Major positive</v>
          </cell>
        </row>
        <row r="78">
          <cell r="B78" t="str">
            <v>Positive</v>
          </cell>
        </row>
        <row r="79">
          <cell r="B79" t="str">
            <v>Neutral</v>
          </cell>
        </row>
        <row r="80">
          <cell r="B80" t="str">
            <v>Negative</v>
          </cell>
        </row>
        <row r="81">
          <cell r="B81" t="str">
            <v>Major negative</v>
          </cell>
        </row>
        <row r="83">
          <cell r="B83" t="str">
            <v>Major positive</v>
          </cell>
        </row>
        <row r="84">
          <cell r="B84" t="str">
            <v>Positive</v>
          </cell>
        </row>
        <row r="85">
          <cell r="B85" t="str">
            <v>Neutral</v>
          </cell>
        </row>
        <row r="86">
          <cell r="B86" t="str">
            <v>Negative</v>
          </cell>
        </row>
        <row r="87">
          <cell r="B87" t="str">
            <v>Major negative</v>
          </cell>
        </row>
        <row r="89">
          <cell r="B89" t="str">
            <v>IRI</v>
          </cell>
        </row>
        <row r="90">
          <cell r="B90" t="str">
            <v>NAASRA</v>
          </cell>
        </row>
        <row r="95">
          <cell r="B95">
            <v>1</v>
          </cell>
        </row>
        <row r="96">
          <cell r="B96">
            <v>2</v>
          </cell>
        </row>
        <row r="97">
          <cell r="B97">
            <v>3</v>
          </cell>
        </row>
        <row r="98">
          <cell r="B98">
            <v>4</v>
          </cell>
        </row>
        <row r="99">
          <cell r="B99">
            <v>5</v>
          </cell>
        </row>
        <row r="100">
          <cell r="B100">
            <v>6</v>
          </cell>
        </row>
        <row r="102">
          <cell r="B102" t="str">
            <v xml:space="preserve">Rural Road </v>
          </cell>
        </row>
        <row r="103">
          <cell r="B103" t="str">
            <v xml:space="preserve">Semi Rural </v>
          </cell>
        </row>
        <row r="104">
          <cell r="B104" t="str">
            <v>Sub-Urban</v>
          </cell>
        </row>
        <row r="105">
          <cell r="B105" t="str">
            <v>Urban Road</v>
          </cell>
        </row>
        <row r="107">
          <cell r="B107">
            <v>100</v>
          </cell>
        </row>
        <row r="108">
          <cell r="B108">
            <v>90</v>
          </cell>
        </row>
        <row r="109">
          <cell r="B109">
            <v>80</v>
          </cell>
        </row>
        <row r="110">
          <cell r="B110">
            <v>70</v>
          </cell>
        </row>
        <row r="111">
          <cell r="B111">
            <v>60</v>
          </cell>
        </row>
        <row r="112">
          <cell r="B112">
            <v>50</v>
          </cell>
        </row>
        <row r="113">
          <cell r="B113">
            <v>40</v>
          </cell>
        </row>
        <row r="115">
          <cell r="B115">
            <v>9</v>
          </cell>
        </row>
        <row r="116">
          <cell r="B116">
            <v>8</v>
          </cell>
        </row>
        <row r="117">
          <cell r="B117">
            <v>7</v>
          </cell>
        </row>
        <row r="118">
          <cell r="B118">
            <v>6</v>
          </cell>
        </row>
        <row r="119">
          <cell r="B119">
            <v>5</v>
          </cell>
        </row>
        <row r="120">
          <cell r="B120">
            <v>4</v>
          </cell>
        </row>
        <row r="121">
          <cell r="B121">
            <v>3</v>
          </cell>
        </row>
        <row r="122">
          <cell r="B122">
            <v>2</v>
          </cell>
        </row>
        <row r="123">
          <cell r="B123">
            <v>1</v>
          </cell>
        </row>
        <row r="124">
          <cell r="B124">
            <v>0</v>
          </cell>
        </row>
        <row r="125">
          <cell r="B125">
            <v>-1</v>
          </cell>
        </row>
        <row r="126">
          <cell r="B126">
            <v>-2</v>
          </cell>
        </row>
        <row r="127">
          <cell r="B127">
            <v>-3</v>
          </cell>
        </row>
        <row r="128">
          <cell r="B128">
            <v>-4</v>
          </cell>
        </row>
        <row r="129">
          <cell r="B129">
            <v>-5</v>
          </cell>
        </row>
        <row r="130">
          <cell r="B130">
            <v>-6</v>
          </cell>
        </row>
        <row r="131">
          <cell r="B131">
            <v>-7</v>
          </cell>
        </row>
        <row r="132">
          <cell r="B132">
            <v>-8</v>
          </cell>
        </row>
        <row r="133">
          <cell r="B133">
            <v>-9</v>
          </cell>
        </row>
      </sheetData>
      <sheetData sheetId="11">
        <row r="7">
          <cell r="A7">
            <v>1</v>
          </cell>
          <cell r="B7">
            <v>0.93</v>
          </cell>
        </row>
        <row r="8">
          <cell r="A8">
            <v>2</v>
          </cell>
          <cell r="B8">
            <v>0.86</v>
          </cell>
        </row>
        <row r="9">
          <cell r="A9">
            <v>3</v>
          </cell>
          <cell r="B9">
            <v>0.79</v>
          </cell>
        </row>
        <row r="10">
          <cell r="A10">
            <v>4</v>
          </cell>
          <cell r="B10">
            <v>0.74</v>
          </cell>
        </row>
        <row r="11">
          <cell r="A11">
            <v>5</v>
          </cell>
          <cell r="B11">
            <v>0.68</v>
          </cell>
        </row>
        <row r="12">
          <cell r="A12">
            <v>6</v>
          </cell>
          <cell r="B12">
            <v>0.63</v>
          </cell>
        </row>
        <row r="13">
          <cell r="A13">
            <v>7</v>
          </cell>
          <cell r="B13">
            <v>0.57999999999999996</v>
          </cell>
        </row>
        <row r="14">
          <cell r="A14">
            <v>8</v>
          </cell>
          <cell r="B14">
            <v>0.54</v>
          </cell>
        </row>
        <row r="15">
          <cell r="A15">
            <v>9</v>
          </cell>
          <cell r="B15">
            <v>0.5</v>
          </cell>
        </row>
        <row r="16">
          <cell r="A16">
            <v>10</v>
          </cell>
          <cell r="B16">
            <v>0.46400000000000002</v>
          </cell>
        </row>
        <row r="17">
          <cell r="A17">
            <v>11</v>
          </cell>
          <cell r="B17">
            <v>0.43</v>
          </cell>
        </row>
        <row r="18">
          <cell r="A18">
            <v>12</v>
          </cell>
          <cell r="B18">
            <v>0.4</v>
          </cell>
        </row>
        <row r="19">
          <cell r="A19">
            <v>13</v>
          </cell>
          <cell r="B19">
            <v>0.37</v>
          </cell>
        </row>
        <row r="20">
          <cell r="A20">
            <v>14</v>
          </cell>
          <cell r="B20">
            <v>0.34</v>
          </cell>
        </row>
        <row r="21">
          <cell r="A21">
            <v>15</v>
          </cell>
          <cell r="B21">
            <v>0.32</v>
          </cell>
        </row>
        <row r="22">
          <cell r="A22">
            <v>16</v>
          </cell>
          <cell r="B22">
            <v>0.28999999999999998</v>
          </cell>
        </row>
        <row r="23">
          <cell r="A23">
            <v>17</v>
          </cell>
          <cell r="B23">
            <v>0.27</v>
          </cell>
        </row>
        <row r="24">
          <cell r="A24">
            <v>18</v>
          </cell>
          <cell r="B24">
            <v>0.25</v>
          </cell>
        </row>
        <row r="25">
          <cell r="A25">
            <v>19</v>
          </cell>
          <cell r="B25">
            <v>0.23</v>
          </cell>
        </row>
        <row r="26">
          <cell r="A26">
            <v>20</v>
          </cell>
          <cell r="B26">
            <v>0.21</v>
          </cell>
        </row>
        <row r="27">
          <cell r="A27">
            <v>21</v>
          </cell>
          <cell r="B27">
            <v>0.2</v>
          </cell>
        </row>
        <row r="28">
          <cell r="A28">
            <v>22</v>
          </cell>
          <cell r="B28">
            <v>0.18</v>
          </cell>
        </row>
        <row r="29">
          <cell r="A29">
            <v>23</v>
          </cell>
          <cell r="B29">
            <v>0.17</v>
          </cell>
        </row>
        <row r="30">
          <cell r="A30">
            <v>24</v>
          </cell>
          <cell r="B30">
            <v>0.16</v>
          </cell>
        </row>
        <row r="31">
          <cell r="A31">
            <v>25</v>
          </cell>
          <cell r="B31">
            <v>0.15</v>
          </cell>
        </row>
        <row r="32">
          <cell r="A32">
            <v>26</v>
          </cell>
          <cell r="B32">
            <v>0.14000000000000001</v>
          </cell>
        </row>
        <row r="33">
          <cell r="A33">
            <v>27</v>
          </cell>
          <cell r="B33">
            <v>0.13</v>
          </cell>
        </row>
        <row r="34">
          <cell r="A34">
            <v>28</v>
          </cell>
          <cell r="B34">
            <v>0.12</v>
          </cell>
        </row>
        <row r="35">
          <cell r="A35">
            <v>29</v>
          </cell>
          <cell r="B35">
            <v>0.11</v>
          </cell>
        </row>
        <row r="36">
          <cell r="A36">
            <v>30</v>
          </cell>
          <cell r="B36">
            <v>0.1</v>
          </cell>
        </row>
        <row r="40">
          <cell r="A40" t="str">
            <v>Weekday AM Peak</v>
          </cell>
          <cell r="B40">
            <v>22.54</v>
          </cell>
        </row>
        <row r="41">
          <cell r="A41" t="str">
            <v>Weekday Interpeak</v>
          </cell>
          <cell r="B41">
            <v>27.01</v>
          </cell>
        </row>
        <row r="42">
          <cell r="A42" t="str">
            <v>Weekday PM Peak</v>
          </cell>
          <cell r="B42">
            <v>22.3</v>
          </cell>
        </row>
        <row r="43">
          <cell r="A43" t="str">
            <v>Weekday Off Peak</v>
          </cell>
          <cell r="B43">
            <v>22.91</v>
          </cell>
        </row>
        <row r="44">
          <cell r="A44" t="str">
            <v>Weekend Peak</v>
          </cell>
          <cell r="B44">
            <v>25.55</v>
          </cell>
        </row>
        <row r="45">
          <cell r="A45" t="str">
            <v>Weekend Off Peak</v>
          </cell>
          <cell r="B45">
            <v>24.8</v>
          </cell>
        </row>
        <row r="46">
          <cell r="A46" t="str">
            <v>All periods</v>
          </cell>
          <cell r="B46">
            <v>25.7</v>
          </cell>
        </row>
        <row r="111">
          <cell r="A111">
            <v>3</v>
          </cell>
          <cell r="B111">
            <v>79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3.5</v>
          </cell>
          <cell r="B112">
            <v>92</v>
          </cell>
          <cell r="C112">
            <v>0.47</v>
          </cell>
          <cell r="D112">
            <v>0.47</v>
          </cell>
          <cell r="E112">
            <v>0.54</v>
          </cell>
        </row>
        <row r="113">
          <cell r="A113">
            <v>4</v>
          </cell>
          <cell r="B113">
            <v>106</v>
          </cell>
          <cell r="C113">
            <v>1.27</v>
          </cell>
          <cell r="D113">
            <v>1.27</v>
          </cell>
          <cell r="E113">
            <v>1.44</v>
          </cell>
        </row>
        <row r="114">
          <cell r="A114">
            <v>4.5</v>
          </cell>
          <cell r="B114">
            <v>119</v>
          </cell>
          <cell r="C114">
            <v>2.4</v>
          </cell>
          <cell r="D114">
            <v>2.4</v>
          </cell>
          <cell r="E114">
            <v>2.69</v>
          </cell>
        </row>
        <row r="115">
          <cell r="A115">
            <v>5</v>
          </cell>
          <cell r="B115">
            <v>132</v>
          </cell>
          <cell r="C115">
            <v>3.79</v>
          </cell>
          <cell r="D115">
            <v>3.79</v>
          </cell>
          <cell r="E115">
            <v>4.22</v>
          </cell>
        </row>
        <row r="116">
          <cell r="A116">
            <v>5.5</v>
          </cell>
          <cell r="B116">
            <v>145</v>
          </cell>
          <cell r="C116">
            <v>5.4</v>
          </cell>
          <cell r="D116">
            <v>5.4</v>
          </cell>
          <cell r="E116">
            <v>5.98</v>
          </cell>
        </row>
        <row r="117">
          <cell r="A117">
            <v>6</v>
          </cell>
          <cell r="B117">
            <v>158</v>
          </cell>
          <cell r="C117">
            <v>7.15</v>
          </cell>
          <cell r="D117">
            <v>7.15</v>
          </cell>
          <cell r="E117">
            <v>7.89</v>
          </cell>
        </row>
        <row r="118">
          <cell r="A118">
            <v>6.5</v>
          </cell>
          <cell r="B118">
            <v>172</v>
          </cell>
          <cell r="C118">
            <v>9</v>
          </cell>
          <cell r="D118">
            <v>9</v>
          </cell>
          <cell r="E118">
            <v>9.9</v>
          </cell>
        </row>
        <row r="119">
          <cell r="A119">
            <v>7</v>
          </cell>
          <cell r="B119">
            <v>185</v>
          </cell>
          <cell r="C119">
            <v>10.91</v>
          </cell>
          <cell r="D119">
            <v>10.91</v>
          </cell>
          <cell r="E119">
            <v>11.98</v>
          </cell>
        </row>
        <row r="120">
          <cell r="A120">
            <v>7.5</v>
          </cell>
          <cell r="B120">
            <v>198</v>
          </cell>
          <cell r="C120">
            <v>12.84</v>
          </cell>
          <cell r="D120">
            <v>12.84</v>
          </cell>
          <cell r="E120">
            <v>14.07</v>
          </cell>
        </row>
        <row r="121">
          <cell r="A121">
            <v>8</v>
          </cell>
          <cell r="B121">
            <v>211</v>
          </cell>
          <cell r="C121">
            <v>14.78</v>
          </cell>
          <cell r="D121">
            <v>14.78</v>
          </cell>
          <cell r="E121">
            <v>16.170000000000002</v>
          </cell>
        </row>
        <row r="122">
          <cell r="A122">
            <v>8.5</v>
          </cell>
          <cell r="B122">
            <v>224</v>
          </cell>
          <cell r="C122">
            <v>16.690000000000001</v>
          </cell>
          <cell r="D122">
            <v>16.690000000000001</v>
          </cell>
          <cell r="E122">
            <v>18.25</v>
          </cell>
        </row>
        <row r="123">
          <cell r="A123">
            <v>9</v>
          </cell>
          <cell r="B123">
            <v>238</v>
          </cell>
          <cell r="C123">
            <v>18.559999999999999</v>
          </cell>
          <cell r="D123">
            <v>18.559999999999999</v>
          </cell>
          <cell r="E123">
            <v>20.28</v>
          </cell>
        </row>
        <row r="226">
          <cell r="A226" t="str">
            <v>Positive</v>
          </cell>
        </row>
        <row r="227">
          <cell r="A227" t="str">
            <v>Neutral</v>
          </cell>
        </row>
        <row r="228">
          <cell r="A228" t="str">
            <v>Negative</v>
          </cell>
        </row>
        <row r="232">
          <cell r="A232" t="str">
            <v>ZE02C - 80MV</v>
          </cell>
        </row>
        <row r="233">
          <cell r="A233" t="str">
            <v>ZE03C - 125MV</v>
          </cell>
        </row>
        <row r="234">
          <cell r="A234" t="str">
            <v>ZE07C - 250MV</v>
          </cell>
        </row>
        <row r="235">
          <cell r="A235" t="str">
            <v>ZE13C - 150HPS</v>
          </cell>
        </row>
        <row r="236">
          <cell r="A236" t="str">
            <v>ZE15C - 250HPS</v>
          </cell>
        </row>
        <row r="237">
          <cell r="A237" t="str">
            <v>ZE19C - 70HPS</v>
          </cell>
        </row>
        <row r="238">
          <cell r="A238" t="str">
            <v>ZE20C - 70ML</v>
          </cell>
        </row>
        <row r="239">
          <cell r="A239" t="str">
            <v>ZE21C - 150ML</v>
          </cell>
        </row>
        <row r="240">
          <cell r="A240" t="str">
            <v>ZE22C - 250ML</v>
          </cell>
        </row>
        <row r="241">
          <cell r="A241" t="str">
            <v>ZE87SC - 42CFL</v>
          </cell>
        </row>
      </sheetData>
      <sheetData sheetId="12">
        <row r="24">
          <cell r="A24">
            <v>1.27</v>
          </cell>
        </row>
        <row r="25">
          <cell r="A25">
            <v>1.27</v>
          </cell>
        </row>
        <row r="26">
          <cell r="A26">
            <v>1.27</v>
          </cell>
        </row>
        <row r="29">
          <cell r="A29">
            <v>11.702299999999999</v>
          </cell>
        </row>
        <row r="30">
          <cell r="A30">
            <v>10.739800000000001</v>
          </cell>
        </row>
        <row r="33">
          <cell r="A33">
            <v>11.702299999999999</v>
          </cell>
        </row>
        <row r="34">
          <cell r="A34">
            <v>0.96250000000000002</v>
          </cell>
        </row>
        <row r="35">
          <cell r="A35">
            <v>113.3171</v>
          </cell>
        </row>
        <row r="36">
          <cell r="A36">
            <v>0.47510000000000002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60B4-DF4C-4A3A-8A54-C2D9141B5BC6}">
  <sheetPr>
    <pageSetUpPr fitToPage="1"/>
  </sheetPr>
  <dimension ref="A1:E48"/>
  <sheetViews>
    <sheetView showGridLines="0" tabSelected="1" topLeftCell="A9" zoomScaleNormal="100" workbookViewId="0">
      <selection activeCell="H32" sqref="H32"/>
    </sheetView>
  </sheetViews>
  <sheetFormatPr defaultColWidth="8.90625" defaultRowHeight="13.8" x14ac:dyDescent="0.25"/>
  <cols>
    <col min="1" max="1" width="3.54296875" style="22" customWidth="1"/>
    <col min="2" max="2" width="25.1796875" style="9" customWidth="1"/>
    <col min="3" max="3" width="7.453125" style="9" customWidth="1"/>
    <col min="4" max="4" width="32.6328125" style="9" customWidth="1"/>
    <col min="5" max="5" width="2.6328125" style="9" customWidth="1"/>
    <col min="6" max="16384" width="8.90625" style="9"/>
  </cols>
  <sheetData>
    <row r="1" spans="1:5" ht="23.4" x14ac:dyDescent="0.25">
      <c r="A1" s="57" t="s">
        <v>32</v>
      </c>
      <c r="B1" s="58"/>
      <c r="C1" s="58"/>
      <c r="D1" s="58"/>
      <c r="E1" s="59"/>
    </row>
    <row r="2" spans="1:5" ht="30" customHeight="1" x14ac:dyDescent="0.25">
      <c r="A2" s="60" t="s">
        <v>29</v>
      </c>
      <c r="B2" s="61"/>
      <c r="C2" s="61"/>
      <c r="D2" s="61"/>
      <c r="E2" s="62"/>
    </row>
    <row r="3" spans="1:5" ht="15" customHeight="1" x14ac:dyDescent="0.25">
      <c r="A3" s="12">
        <v>1</v>
      </c>
      <c r="B3" s="43" t="s">
        <v>0</v>
      </c>
      <c r="C3" s="44"/>
      <c r="D3" s="44"/>
      <c r="E3" s="13"/>
    </row>
    <row r="4" spans="1:5" ht="15" customHeight="1" x14ac:dyDescent="0.25">
      <c r="A4" s="10"/>
      <c r="B4" s="45"/>
      <c r="C4" s="45"/>
      <c r="D4" s="45"/>
      <c r="E4" s="11"/>
    </row>
    <row r="5" spans="1:5" ht="15" customHeight="1" x14ac:dyDescent="0.25">
      <c r="A5" s="10"/>
      <c r="B5" s="45" t="s">
        <v>1</v>
      </c>
      <c r="C5" s="45"/>
      <c r="D5" s="14"/>
      <c r="E5" s="11"/>
    </row>
    <row r="6" spans="1:5" ht="15" customHeight="1" x14ac:dyDescent="0.25">
      <c r="A6" s="10"/>
      <c r="B6" s="45" t="s">
        <v>66</v>
      </c>
      <c r="C6" s="45"/>
      <c r="D6" s="17"/>
      <c r="E6" s="11"/>
    </row>
    <row r="7" spans="1:5" ht="15" customHeight="1" x14ac:dyDescent="0.25">
      <c r="A7" s="10"/>
      <c r="B7" s="45" t="s">
        <v>67</v>
      </c>
      <c r="C7" s="45"/>
      <c r="D7" s="26"/>
      <c r="E7" s="11"/>
    </row>
    <row r="8" spans="1:5" ht="45" customHeight="1" x14ac:dyDescent="0.25">
      <c r="A8" s="10"/>
      <c r="B8" s="46" t="s">
        <v>2</v>
      </c>
      <c r="C8" s="45"/>
      <c r="D8" s="15"/>
      <c r="E8" s="11"/>
    </row>
    <row r="9" spans="1:5" ht="60" customHeight="1" x14ac:dyDescent="0.25">
      <c r="A9" s="10"/>
      <c r="B9" s="46" t="s">
        <v>4</v>
      </c>
      <c r="C9" s="45"/>
      <c r="D9" s="16"/>
      <c r="E9" s="11"/>
    </row>
    <row r="10" spans="1:5" ht="15" customHeight="1" x14ac:dyDescent="0.25">
      <c r="A10" s="10"/>
      <c r="B10" s="45" t="s">
        <v>24</v>
      </c>
      <c r="C10" s="45" t="s">
        <v>22</v>
      </c>
      <c r="D10" s="27"/>
      <c r="E10" s="11"/>
    </row>
    <row r="11" spans="1:5" ht="15" customHeight="1" x14ac:dyDescent="0.25">
      <c r="A11" s="10"/>
      <c r="B11" s="45"/>
      <c r="C11" s="45" t="s">
        <v>23</v>
      </c>
      <c r="D11" s="27"/>
      <c r="E11" s="11"/>
    </row>
    <row r="12" spans="1:5" ht="15" customHeight="1" x14ac:dyDescent="0.25">
      <c r="A12" s="10"/>
      <c r="B12" s="45" t="s">
        <v>3</v>
      </c>
      <c r="C12" s="45"/>
      <c r="D12" s="14"/>
      <c r="E12" s="11"/>
    </row>
    <row r="13" spans="1:5" ht="15" customHeight="1" x14ac:dyDescent="0.25">
      <c r="A13" s="10"/>
      <c r="B13" s="45"/>
      <c r="C13" s="45"/>
      <c r="D13" s="45"/>
      <c r="E13" s="11"/>
    </row>
    <row r="14" spans="1:5" ht="15" customHeight="1" x14ac:dyDescent="0.25">
      <c r="A14" s="12">
        <v>2</v>
      </c>
      <c r="B14" s="43" t="s">
        <v>31</v>
      </c>
      <c r="C14" s="44"/>
      <c r="D14" s="44"/>
      <c r="E14" s="13"/>
    </row>
    <row r="15" spans="1:5" ht="15" customHeight="1" x14ac:dyDescent="0.25">
      <c r="A15" s="10"/>
      <c r="B15" s="45"/>
      <c r="C15" s="45"/>
      <c r="D15" s="45"/>
      <c r="E15" s="11"/>
    </row>
    <row r="16" spans="1:5" ht="15" customHeight="1" x14ac:dyDescent="0.25">
      <c r="A16" s="10"/>
      <c r="B16" s="45" t="s">
        <v>20</v>
      </c>
      <c r="C16" s="45"/>
      <c r="D16" s="17"/>
      <c r="E16" s="11"/>
    </row>
    <row r="17" spans="1:5" x14ac:dyDescent="0.25">
      <c r="A17" s="10"/>
      <c r="B17" s="45" t="s">
        <v>5</v>
      </c>
      <c r="C17" s="45"/>
      <c r="D17" s="25">
        <f>SUM(D18:D19)</f>
        <v>0</v>
      </c>
      <c r="E17" s="56"/>
    </row>
    <row r="18" spans="1:5" x14ac:dyDescent="0.25">
      <c r="A18" s="10"/>
      <c r="B18" s="45" t="s">
        <v>69</v>
      </c>
      <c r="C18" s="45"/>
      <c r="D18" s="25">
        <f>SUM(D23:D26)</f>
        <v>0</v>
      </c>
      <c r="E18" s="56"/>
    </row>
    <row r="19" spans="1:5" ht="15" customHeight="1" x14ac:dyDescent="0.25">
      <c r="A19" s="10"/>
      <c r="B19" s="45" t="s">
        <v>68</v>
      </c>
      <c r="C19" s="45"/>
      <c r="D19" s="25">
        <f>D18/2</f>
        <v>0</v>
      </c>
      <c r="E19" s="11"/>
    </row>
    <row r="20" spans="1:5" ht="15" customHeight="1" x14ac:dyDescent="0.25">
      <c r="A20" s="10"/>
      <c r="B20" s="45"/>
      <c r="C20" s="45"/>
      <c r="D20" s="45"/>
      <c r="E20" s="11"/>
    </row>
    <row r="21" spans="1:5" ht="15" customHeight="1" x14ac:dyDescent="0.25">
      <c r="A21" s="12">
        <v>3</v>
      </c>
      <c r="B21" s="43" t="s">
        <v>6</v>
      </c>
      <c r="C21" s="44"/>
      <c r="D21" s="44"/>
      <c r="E21" s="13"/>
    </row>
    <row r="22" spans="1:5" ht="15" customHeight="1" x14ac:dyDescent="0.25">
      <c r="A22" s="10"/>
      <c r="B22" s="45"/>
      <c r="C22" s="45"/>
      <c r="D22" s="45"/>
      <c r="E22" s="11"/>
    </row>
    <row r="23" spans="1:5" ht="15" customHeight="1" x14ac:dyDescent="0.25">
      <c r="A23" s="10"/>
      <c r="B23" s="45" t="s">
        <v>7</v>
      </c>
      <c r="C23" s="45"/>
      <c r="D23" s="24">
        <v>0</v>
      </c>
      <c r="E23" s="11"/>
    </row>
    <row r="24" spans="1:5" ht="15" customHeight="1" x14ac:dyDescent="0.25">
      <c r="A24" s="10"/>
      <c r="B24" s="45" t="s">
        <v>10</v>
      </c>
      <c r="C24" s="45"/>
      <c r="D24" s="24">
        <v>0</v>
      </c>
      <c r="E24" s="11"/>
    </row>
    <row r="25" spans="1:5" ht="15" customHeight="1" x14ac:dyDescent="0.25">
      <c r="A25" s="10"/>
      <c r="B25" s="45" t="s">
        <v>9</v>
      </c>
      <c r="C25" s="45"/>
      <c r="D25" s="23">
        <v>0</v>
      </c>
      <c r="E25" s="11"/>
    </row>
    <row r="26" spans="1:5" ht="15" customHeight="1" x14ac:dyDescent="0.25">
      <c r="A26" s="10"/>
      <c r="B26" s="45" t="s">
        <v>8</v>
      </c>
      <c r="C26" s="45"/>
      <c r="D26" s="23">
        <v>0</v>
      </c>
      <c r="E26" s="11"/>
    </row>
    <row r="27" spans="1:5" ht="15" customHeight="1" x14ac:dyDescent="0.25">
      <c r="A27" s="10"/>
      <c r="B27" s="45"/>
      <c r="C27" s="45"/>
      <c r="D27" s="45"/>
      <c r="E27" s="11"/>
    </row>
    <row r="28" spans="1:5" ht="15" customHeight="1" x14ac:dyDescent="0.25">
      <c r="A28" s="12">
        <v>4</v>
      </c>
      <c r="B28" s="43" t="s">
        <v>21</v>
      </c>
      <c r="C28" s="44"/>
      <c r="D28" s="44"/>
      <c r="E28" s="13"/>
    </row>
    <row r="29" spans="1:5" ht="15" customHeight="1" x14ac:dyDescent="0.25">
      <c r="A29" s="10"/>
      <c r="B29" s="45"/>
      <c r="C29" s="45"/>
      <c r="D29" s="45"/>
      <c r="E29" s="11"/>
    </row>
    <row r="30" spans="1:5" ht="15" customHeight="1" x14ac:dyDescent="0.25">
      <c r="A30" s="10"/>
      <c r="B30" s="45" t="s">
        <v>12</v>
      </c>
      <c r="C30" s="45"/>
      <c r="D30" s="18" t="s">
        <v>26</v>
      </c>
      <c r="E30" s="11"/>
    </row>
    <row r="31" spans="1:5" ht="15" customHeight="1" x14ac:dyDescent="0.25">
      <c r="A31" s="10"/>
      <c r="B31" s="45" t="s">
        <v>13</v>
      </c>
      <c r="C31" s="45"/>
      <c r="D31" s="18" t="s">
        <v>26</v>
      </c>
      <c r="E31" s="11"/>
    </row>
    <row r="32" spans="1:5" ht="15" customHeight="1" x14ac:dyDescent="0.25">
      <c r="A32" s="10"/>
      <c r="B32" s="45" t="s">
        <v>14</v>
      </c>
      <c r="C32" s="45"/>
      <c r="D32" s="18" t="s">
        <v>26</v>
      </c>
      <c r="E32" s="11"/>
    </row>
    <row r="33" spans="1:5" ht="15" customHeight="1" x14ac:dyDescent="0.25">
      <c r="A33" s="10"/>
      <c r="B33" s="45" t="s">
        <v>77</v>
      </c>
      <c r="C33" s="45"/>
      <c r="D33" s="18" t="s">
        <v>26</v>
      </c>
      <c r="E33" s="11"/>
    </row>
    <row r="34" spans="1:5" ht="15" customHeight="1" x14ac:dyDescent="0.25">
      <c r="A34" s="10"/>
      <c r="B34" s="45" t="s">
        <v>15</v>
      </c>
      <c r="C34" s="45"/>
      <c r="D34" s="18" t="s">
        <v>26</v>
      </c>
      <c r="E34" s="11"/>
    </row>
    <row r="35" spans="1:5" ht="15" customHeight="1" x14ac:dyDescent="0.25">
      <c r="A35" s="10"/>
      <c r="B35" s="45" t="s">
        <v>16</v>
      </c>
      <c r="C35" s="45"/>
      <c r="D35" s="18" t="s">
        <v>26</v>
      </c>
      <c r="E35" s="11"/>
    </row>
    <row r="36" spans="1:5" ht="15" customHeight="1" x14ac:dyDescent="0.25">
      <c r="A36" s="10"/>
      <c r="B36" s="45" t="s">
        <v>17</v>
      </c>
      <c r="C36" s="45"/>
      <c r="D36" s="18" t="s">
        <v>26</v>
      </c>
      <c r="E36" s="11"/>
    </row>
    <row r="37" spans="1:5" ht="15" customHeight="1" x14ac:dyDescent="0.25">
      <c r="A37" s="10"/>
      <c r="B37" s="45" t="s">
        <v>18</v>
      </c>
      <c r="C37" s="45"/>
      <c r="D37" s="18" t="s">
        <v>26</v>
      </c>
      <c r="E37" s="11"/>
    </row>
    <row r="38" spans="1:5" ht="15" customHeight="1" x14ac:dyDescent="0.25">
      <c r="A38" s="10"/>
      <c r="B38" s="45" t="s">
        <v>30</v>
      </c>
      <c r="C38" s="45"/>
      <c r="D38" s="18" t="s">
        <v>26</v>
      </c>
      <c r="E38" s="11"/>
    </row>
    <row r="39" spans="1:5" ht="15" customHeight="1" x14ac:dyDescent="0.25">
      <c r="A39" s="10"/>
      <c r="B39" s="45" t="s">
        <v>19</v>
      </c>
      <c r="C39" s="45"/>
      <c r="D39" s="18" t="s">
        <v>26</v>
      </c>
      <c r="E39" s="11"/>
    </row>
    <row r="40" spans="1:5" ht="15" customHeight="1" x14ac:dyDescent="0.25">
      <c r="A40" s="19"/>
      <c r="B40" s="20"/>
      <c r="C40" s="20"/>
      <c r="D40" s="20"/>
      <c r="E40" s="21"/>
    </row>
    <row r="41" spans="1:5" ht="30.75" customHeight="1" x14ac:dyDescent="0.25">
      <c r="A41" s="28" t="s">
        <v>70</v>
      </c>
      <c r="B41" s="47"/>
      <c r="C41" s="48"/>
      <c r="D41" s="48"/>
      <c r="E41" s="29"/>
    </row>
    <row r="42" spans="1:5" ht="21" customHeight="1" x14ac:dyDescent="0.25">
      <c r="A42" s="49" t="s">
        <v>71</v>
      </c>
      <c r="B42" s="30"/>
      <c r="C42" s="30"/>
      <c r="D42" s="30"/>
      <c r="E42" s="31"/>
    </row>
    <row r="43" spans="1:5" ht="21" customHeight="1" x14ac:dyDescent="0.25">
      <c r="A43" s="53"/>
      <c r="B43" s="54"/>
      <c r="C43" s="35"/>
      <c r="D43" s="33"/>
      <c r="E43" s="34"/>
    </row>
    <row r="44" spans="1:5" ht="21" customHeight="1" x14ac:dyDescent="0.25">
      <c r="A44" s="50"/>
      <c r="B44" s="52"/>
      <c r="C44" s="37"/>
      <c r="D44" s="51"/>
      <c r="E44" s="42"/>
    </row>
    <row r="45" spans="1:5" ht="21" customHeight="1" x14ac:dyDescent="0.25">
      <c r="A45" s="55"/>
      <c r="B45" s="36" t="s">
        <v>72</v>
      </c>
      <c r="C45" s="37"/>
      <c r="D45" s="36" t="s">
        <v>73</v>
      </c>
      <c r="E45" s="38"/>
    </row>
    <row r="46" spans="1:5" ht="28.5" customHeight="1" x14ac:dyDescent="0.25">
      <c r="A46" s="50"/>
      <c r="B46" s="52"/>
      <c r="C46" s="37"/>
      <c r="D46" s="52"/>
      <c r="E46" s="38"/>
    </row>
    <row r="47" spans="1:5" ht="21" customHeight="1" x14ac:dyDescent="0.25">
      <c r="A47" s="32"/>
      <c r="B47" s="36" t="s">
        <v>74</v>
      </c>
      <c r="C47" s="37"/>
      <c r="D47" s="36" t="s">
        <v>75</v>
      </c>
      <c r="E47" s="38"/>
    </row>
    <row r="48" spans="1:5" ht="21" customHeight="1" x14ac:dyDescent="0.25">
      <c r="A48" s="39" t="s">
        <v>76</v>
      </c>
      <c r="B48" s="40"/>
      <c r="C48" s="40"/>
      <c r="D48" s="40"/>
      <c r="E48" s="41"/>
    </row>
  </sheetData>
  <sheetProtection algorithmName="SHA-512" hashValue="ZtfgRdEl5V07Pi9Q63uRGa7FSkQu5kz9Zaal1oLB4uryxBLv1YA9gXEUX4hei3diwqSCvNb9ESZEN0T9QHFJyQ==" saltValue="mQoU5liDodAKAKNqwwSwGQ==" spinCount="100000" sheet="1" objects="1" scenarios="1"/>
  <mergeCells count="2">
    <mergeCell ref="A1:E1"/>
    <mergeCell ref="A2:E2"/>
  </mergeCells>
  <dataValidations xWindow="640" yWindow="736" count="2">
    <dataValidation type="whole" allowBlank="1" showInputMessage="1" showErrorMessage="1" errorTitle="Requested funds exceeds Capping" error="The Requested State Contribution cannot exceed $4m. " sqref="D26 D24 D23" xr:uid="{D644A266-6C8B-4237-8A76-A24C93E6DDBC}">
      <formula1>0</formula1>
      <formula2>4000000</formula2>
    </dataValidation>
    <dataValidation type="whole" allowBlank="1" showInputMessage="1" showErrorMessage="1" errorTitle="Requested funds exceeds capping" error="The Requested State Contribution cannot exceed $4m. " sqref="D25" xr:uid="{034B3A99-995A-4B16-8E5C-32E615346604}">
      <formula1>0</formula1>
      <formula2>4000000</formula2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93" orientation="portrait" r:id="rId1"/>
  <headerFooter>
    <oddHeader>&amp;C&amp;"Calibri"&amp;12&amp;K000000 OFFICIAL&amp;1#_x000D_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640" yWindow="736" count="3">
        <x14:dataValidation type="list" allowBlank="1" showInputMessage="1" showErrorMessage="1" xr:uid="{DA8A82EF-C981-484A-82E9-1FDA2B1697FA}">
          <x14:formula1>
            <xm:f>Data!$A$2:$A$31</xm:f>
          </x14:formula1>
          <xm:sqref>D5</xm:sqref>
        </x14:dataValidation>
        <x14:dataValidation type="list" allowBlank="1" showInputMessage="1" showErrorMessage="1" xr:uid="{7A5B40DD-7D2E-4FDA-BE15-D330BB8968C7}">
          <x14:formula1>
            <xm:f>Data!$C$2:$C$4</xm:f>
          </x14:formula1>
          <xm:sqref>D12</xm:sqref>
        </x14:dataValidation>
        <x14:dataValidation type="list" allowBlank="1" showInputMessage="1" showErrorMessage="1" xr:uid="{F8D2AE04-75F8-46C4-AF54-D7790A42325B}">
          <x14:formula1>
            <xm:f>Data!$C$6:$C$7</xm:f>
          </x14:formula1>
          <xm:sqref>D30:D39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6C61-CB1B-4021-96BC-B7D7806BB605}">
  <dimension ref="A1:D31"/>
  <sheetViews>
    <sheetView workbookViewId="0"/>
  </sheetViews>
  <sheetFormatPr defaultColWidth="8.90625" defaultRowHeight="14.4" x14ac:dyDescent="0.3"/>
  <cols>
    <col min="1" max="1" width="22" style="6" bestFit="1" customWidth="1"/>
    <col min="2" max="2" width="5.81640625" style="8" bestFit="1" customWidth="1"/>
    <col min="3" max="3" width="22.81640625" style="5" bestFit="1" customWidth="1"/>
    <col min="4" max="4" width="8.453125" style="5" bestFit="1" customWidth="1"/>
    <col min="5" max="16384" width="8.90625" style="5"/>
  </cols>
  <sheetData>
    <row r="1" spans="1:4" x14ac:dyDescent="0.3">
      <c r="A1" s="1" t="s">
        <v>34</v>
      </c>
      <c r="B1" s="2" t="s">
        <v>35</v>
      </c>
      <c r="C1" s="3" t="s">
        <v>3</v>
      </c>
      <c r="D1" s="4"/>
    </row>
    <row r="2" spans="1:4" x14ac:dyDescent="0.3">
      <c r="A2" s="6" t="s">
        <v>36</v>
      </c>
      <c r="B2" s="7">
        <v>101</v>
      </c>
      <c r="C2" s="5" t="s">
        <v>27</v>
      </c>
    </row>
    <row r="3" spans="1:4" x14ac:dyDescent="0.3">
      <c r="A3" s="6" t="s">
        <v>37</v>
      </c>
      <c r="B3" s="7">
        <v>111</v>
      </c>
      <c r="C3" s="5" t="s">
        <v>28</v>
      </c>
    </row>
    <row r="4" spans="1:4" x14ac:dyDescent="0.3">
      <c r="A4" s="6" t="s">
        <v>38</v>
      </c>
      <c r="B4" s="7">
        <v>112</v>
      </c>
      <c r="C4" s="5" t="s">
        <v>33</v>
      </c>
    </row>
    <row r="5" spans="1:4" x14ac:dyDescent="0.3">
      <c r="A5" s="6" t="s">
        <v>39</v>
      </c>
      <c r="B5" s="7">
        <v>113</v>
      </c>
      <c r="C5" s="3" t="s">
        <v>11</v>
      </c>
    </row>
    <row r="6" spans="1:4" x14ac:dyDescent="0.3">
      <c r="A6" s="6" t="s">
        <v>40</v>
      </c>
      <c r="B6" s="7">
        <v>128</v>
      </c>
      <c r="C6" s="5" t="s">
        <v>25</v>
      </c>
    </row>
    <row r="7" spans="1:4" x14ac:dyDescent="0.3">
      <c r="A7" s="6" t="s">
        <v>41</v>
      </c>
      <c r="B7" s="7">
        <v>114</v>
      </c>
      <c r="C7" s="5" t="s">
        <v>26</v>
      </c>
    </row>
    <row r="8" spans="1:4" x14ac:dyDescent="0.3">
      <c r="A8" s="6" t="s">
        <v>42</v>
      </c>
      <c r="B8" s="7">
        <v>115</v>
      </c>
    </row>
    <row r="9" spans="1:4" x14ac:dyDescent="0.3">
      <c r="A9" s="6" t="s">
        <v>43</v>
      </c>
      <c r="B9" s="7">
        <v>103</v>
      </c>
    </row>
    <row r="10" spans="1:4" x14ac:dyDescent="0.3">
      <c r="A10" s="6" t="s">
        <v>44</v>
      </c>
      <c r="B10" s="7">
        <v>116</v>
      </c>
    </row>
    <row r="11" spans="1:4" x14ac:dyDescent="0.3">
      <c r="A11" s="6" t="s">
        <v>45</v>
      </c>
      <c r="B11" s="7">
        <v>118</v>
      </c>
    </row>
    <row r="12" spans="1:4" x14ac:dyDescent="0.3">
      <c r="A12" s="6" t="s">
        <v>46</v>
      </c>
      <c r="B12" s="7">
        <v>117</v>
      </c>
    </row>
    <row r="13" spans="1:4" x14ac:dyDescent="0.3">
      <c r="A13" s="6" t="s">
        <v>47</v>
      </c>
      <c r="B13" s="7">
        <v>104</v>
      </c>
    </row>
    <row r="14" spans="1:4" x14ac:dyDescent="0.3">
      <c r="A14" s="6" t="s">
        <v>48</v>
      </c>
      <c r="B14" s="7">
        <v>131</v>
      </c>
    </row>
    <row r="15" spans="1:4" x14ac:dyDescent="0.3">
      <c r="A15" s="6" t="s">
        <v>49</v>
      </c>
      <c r="B15" s="7">
        <v>102</v>
      </c>
    </row>
    <row r="16" spans="1:4" x14ac:dyDescent="0.3">
      <c r="A16" s="6" t="s">
        <v>50</v>
      </c>
      <c r="B16" s="7">
        <v>105</v>
      </c>
    </row>
    <row r="17" spans="1:2" x14ac:dyDescent="0.3">
      <c r="A17" s="6" t="s">
        <v>51</v>
      </c>
      <c r="B17" s="7">
        <v>119</v>
      </c>
    </row>
    <row r="18" spans="1:2" x14ac:dyDescent="0.3">
      <c r="A18" s="6" t="s">
        <v>52</v>
      </c>
      <c r="B18" s="7">
        <v>121</v>
      </c>
    </row>
    <row r="19" spans="1:2" x14ac:dyDescent="0.3">
      <c r="A19" s="6" t="s">
        <v>53</v>
      </c>
      <c r="B19" s="7">
        <v>106</v>
      </c>
    </row>
    <row r="20" spans="1:2" x14ac:dyDescent="0.3">
      <c r="A20" s="6" t="s">
        <v>54</v>
      </c>
      <c r="B20" s="7">
        <v>122</v>
      </c>
    </row>
    <row r="21" spans="1:2" x14ac:dyDescent="0.3">
      <c r="A21" s="6" t="s">
        <v>55</v>
      </c>
      <c r="B21" s="7">
        <v>123</v>
      </c>
    </row>
    <row r="22" spans="1:2" x14ac:dyDescent="0.3">
      <c r="A22" s="6" t="s">
        <v>56</v>
      </c>
      <c r="B22" s="7">
        <v>124</v>
      </c>
    </row>
    <row r="23" spans="1:2" x14ac:dyDescent="0.3">
      <c r="A23" s="6" t="s">
        <v>57</v>
      </c>
      <c r="B23" s="7">
        <v>107</v>
      </c>
    </row>
    <row r="24" spans="1:2" x14ac:dyDescent="0.3">
      <c r="A24" s="6" t="s">
        <v>58</v>
      </c>
      <c r="B24" s="7">
        <v>108</v>
      </c>
    </row>
    <row r="25" spans="1:2" x14ac:dyDescent="0.3">
      <c r="A25" s="6" t="s">
        <v>59</v>
      </c>
      <c r="B25" s="7">
        <v>126</v>
      </c>
    </row>
    <row r="26" spans="1:2" x14ac:dyDescent="0.3">
      <c r="A26" s="6" t="s">
        <v>60</v>
      </c>
      <c r="B26" s="7">
        <v>125</v>
      </c>
    </row>
    <row r="27" spans="1:2" x14ac:dyDescent="0.3">
      <c r="A27" s="6" t="s">
        <v>61</v>
      </c>
      <c r="B27" s="7">
        <v>127</v>
      </c>
    </row>
    <row r="28" spans="1:2" x14ac:dyDescent="0.3">
      <c r="A28" s="6" t="s">
        <v>62</v>
      </c>
      <c r="B28" s="7">
        <v>109</v>
      </c>
    </row>
    <row r="29" spans="1:2" x14ac:dyDescent="0.3">
      <c r="A29" s="6" t="s">
        <v>63</v>
      </c>
      <c r="B29" s="7">
        <v>129</v>
      </c>
    </row>
    <row r="30" spans="1:2" x14ac:dyDescent="0.3">
      <c r="A30" s="6" t="s">
        <v>64</v>
      </c>
      <c r="B30" s="7">
        <v>130</v>
      </c>
    </row>
    <row r="31" spans="1:2" x14ac:dyDescent="0.3">
      <c r="A31" s="6" t="s">
        <v>65</v>
      </c>
      <c r="B31" s="7">
        <v>110</v>
      </c>
    </row>
  </sheetData>
  <sheetProtection algorithmName="SHA-512" hashValue="0uKfjwXYDgi6Z1dXgIuTTEo5Kyzw2wOR2HVPrgGu2AmJei9fwK2K4DFVHl2HSHkWu2CIKs1iKmyeWJnN6Nbjwg==" saltValue="2MyfdjcQkMilQF5RB2sC+A==" spinCount="100000" sheet="1" objects="1" scenarios="1"/>
  <pageMargins left="0.7" right="0.7" top="0.75" bottom="0.75" header="0.3" footer="0.3"/>
  <headerFooter>
    <oddHeader>&amp;C&amp;"Calibri"&amp;12&amp;K000000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EF362033494499D7384B41C849D78" ma:contentTypeVersion="10" ma:contentTypeDescription="Create a new document." ma:contentTypeScope="" ma:versionID="4ea7e7ac49874571e080e932026dbc5d">
  <xsd:schema xmlns:xsd="http://www.w3.org/2001/XMLSchema" xmlns:xs="http://www.w3.org/2001/XMLSchema" xmlns:p="http://schemas.microsoft.com/office/2006/metadata/properties" xmlns:ns2="7a5c02de-ae22-44e7-9e60-fcdb0e210528" targetNamespace="http://schemas.microsoft.com/office/2006/metadata/properties" ma:root="true" ma:fieldsID="5a67175263bfbdd758b74ee4bd7f55d4" ns2:_="">
    <xsd:import namespace="7a5c02de-ae22-44e7-9e60-fcdb0e210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c02de-ae22-44e7-9e60-fcdb0e210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23610-EE7F-40C3-8C61-80E7506313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215BE-7436-47A2-BB6D-CC2958AD5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64DAEC-DA48-4E0C-BEAE-3F84EEC82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5c02de-ae22-44e7-9e60-fcdb0e210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24da173-6602-4885-a65b-c0bd2702bca0}" enabled="1" method="Standard" siteId="{ced71ed6-76dd-43d0-9acc-cf122b3bc423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Summary</vt:lpstr>
      <vt:lpstr>Data</vt:lpstr>
      <vt:lpstr>'Project Summary'!Print_Area</vt:lpstr>
    </vt:vector>
  </TitlesOfParts>
  <Company>Main Roads Western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Jared (AM/A)</dc:creator>
  <cp:lastModifiedBy>Emma Ariti</cp:lastModifiedBy>
  <cp:lastPrinted>2025-02-27T01:48:47Z</cp:lastPrinted>
  <dcterms:created xsi:type="dcterms:W3CDTF">2018-01-28T23:33:38Z</dcterms:created>
  <dcterms:modified xsi:type="dcterms:W3CDTF">2025-02-27T06:39:11Z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0x01010075DEF362033494499D7384B41C849D78</vt:lpwstr>
  </property>
</Properties>
</file>